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825"/>
  </bookViews>
  <sheets>
    <sheet name="Sheet1" sheetId="1" r:id="rId1"/>
    <sheet name="Sheet2" sheetId="2" r:id="rId2"/>
  </sheets>
  <calcPr calcId="144525" concurrentCalc="0"/>
</workbook>
</file>

<file path=xl/sharedStrings.xml><?xml version="1.0" encoding="utf-8"?>
<sst xmlns="http://schemas.openxmlformats.org/spreadsheetml/2006/main" count="56" uniqueCount="38">
  <si>
    <t>2023年“勤工助学之星”推荐名额分配表</t>
  </si>
  <si>
    <t>序号</t>
  </si>
  <si>
    <t>学院</t>
  </si>
  <si>
    <t>勤工助学之星</t>
  </si>
  <si>
    <t>勤工助学之星提名奖</t>
  </si>
  <si>
    <t>第一临床医学院、信息与工程学院</t>
  </si>
  <si>
    <t>第二临床医学院</t>
  </si>
  <si>
    <t>2023年第二临床医学院“勤工助学之星”推荐名额分配表</t>
  </si>
  <si>
    <t>检验医学院、生命科学学院</t>
  </si>
  <si>
    <t>年级</t>
  </si>
  <si>
    <t>眼视光学院、生物医学工程学院</t>
  </si>
  <si>
    <t>19年级</t>
  </si>
  <si>
    <t>公共卫生与管理学院</t>
  </si>
  <si>
    <t>20年级</t>
  </si>
  <si>
    <t>精神医学学院</t>
  </si>
  <si>
    <t>21年级</t>
  </si>
  <si>
    <t>药学院</t>
  </si>
  <si>
    <t>22年级</t>
  </si>
  <si>
    <t>护理学院</t>
  </si>
  <si>
    <t>23年级</t>
  </si>
  <si>
    <t>口腔医学院</t>
  </si>
  <si>
    <t>合计</t>
  </si>
  <si>
    <t>基础医学院</t>
  </si>
  <si>
    <t>阿尔伯塔学院</t>
  </si>
  <si>
    <t xml:space="preserve"> </t>
  </si>
  <si>
    <t>生物药械奖学金</t>
  </si>
  <si>
    <t>本专科学生人数</t>
  </si>
  <si>
    <t>认定</t>
  </si>
  <si>
    <t>比例</t>
  </si>
  <si>
    <t>勤工助学之星（20）</t>
  </si>
  <si>
    <t>勤工助学之星提名奖（40）</t>
  </si>
  <si>
    <t>根据比例</t>
  </si>
  <si>
    <t>四舍五入</t>
  </si>
  <si>
    <t>去年</t>
  </si>
  <si>
    <t>调整</t>
  </si>
  <si>
    <t>第一临床医学院、
信息与工程学院</t>
  </si>
  <si>
    <t>检验医学院、
生命科学学院</t>
  </si>
  <si>
    <t>眼视光学院、
生物医学工程学院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</si>
</sst>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rgb="FFFF0000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6"/>
      <color rgb="FF000000"/>
      <name val="方正小标宋简体"/>
      <charset val="134"/>
    </font>
    <font>
      <sz val="12"/>
      <color rgb="FF000000"/>
      <name val="黑体"/>
      <charset val="134"/>
    </font>
    <font>
      <sz val="12"/>
      <color rgb="FF00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.5"/>
      <color theme="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H6" sqref="H6:I9"/>
    </sheetView>
  </sheetViews>
  <sheetFormatPr defaultColWidth="9" defaultRowHeight="27" customHeight="1"/>
  <cols>
    <col min="1" max="1" width="9" style="18"/>
    <col min="2" max="2" width="32.25" style="18" customWidth="1"/>
    <col min="3" max="3" width="13.625" style="18" customWidth="1"/>
    <col min="4" max="4" width="18.625" style="18" customWidth="1"/>
    <col min="5" max="6" width="9" style="18"/>
    <col min="7" max="7" width="33.625" style="18" customWidth="1"/>
    <col min="8" max="8" width="22.75" style="18" customWidth="1"/>
    <col min="9" max="9" width="24.875" style="18" customWidth="1"/>
    <col min="10" max="16384" width="9" style="18"/>
  </cols>
  <sheetData>
    <row r="1" customHeight="1" spans="1:4">
      <c r="A1" s="19" t="s">
        <v>0</v>
      </c>
      <c r="B1" s="20"/>
      <c r="C1" s="20"/>
      <c r="D1" s="20"/>
    </row>
    <row r="2" customHeight="1" spans="1:4">
      <c r="A2" s="21" t="s">
        <v>1</v>
      </c>
      <c r="B2" s="21" t="s">
        <v>2</v>
      </c>
      <c r="C2" s="22" t="s">
        <v>3</v>
      </c>
      <c r="D2" s="22" t="s">
        <v>4</v>
      </c>
    </row>
    <row r="3" customHeight="1" spans="1:4">
      <c r="A3" s="23">
        <v>1</v>
      </c>
      <c r="B3" s="24" t="s">
        <v>5</v>
      </c>
      <c r="C3" s="25">
        <v>3</v>
      </c>
      <c r="D3" s="26">
        <v>7</v>
      </c>
    </row>
    <row r="4" customHeight="1" spans="1:9">
      <c r="A4" s="23">
        <v>2</v>
      </c>
      <c r="B4" s="24" t="s">
        <v>6</v>
      </c>
      <c r="C4" s="25">
        <v>4</v>
      </c>
      <c r="D4" s="26">
        <v>8</v>
      </c>
      <c r="G4" s="27" t="s">
        <v>7</v>
      </c>
      <c r="H4" s="27"/>
      <c r="I4" s="27"/>
    </row>
    <row r="5" customHeight="1" spans="1:9">
      <c r="A5" s="23">
        <v>4</v>
      </c>
      <c r="B5" s="24" t="s">
        <v>8</v>
      </c>
      <c r="C5" s="25">
        <v>2</v>
      </c>
      <c r="D5" s="26">
        <v>3</v>
      </c>
      <c r="G5" s="22" t="s">
        <v>9</v>
      </c>
      <c r="H5" s="22" t="s">
        <v>3</v>
      </c>
      <c r="I5" s="22" t="s">
        <v>4</v>
      </c>
    </row>
    <row r="6" customHeight="1" spans="1:9">
      <c r="A6" s="23">
        <v>3</v>
      </c>
      <c r="B6" s="24" t="s">
        <v>10</v>
      </c>
      <c r="C6" s="25">
        <v>2</v>
      </c>
      <c r="D6" s="26">
        <v>3</v>
      </c>
      <c r="G6" s="22" t="s">
        <v>11</v>
      </c>
      <c r="H6" s="28">
        <v>1</v>
      </c>
      <c r="I6" s="28">
        <v>1</v>
      </c>
    </row>
    <row r="7" customHeight="1" spans="1:9">
      <c r="A7" s="23">
        <v>5</v>
      </c>
      <c r="B7" s="24" t="s">
        <v>12</v>
      </c>
      <c r="C7" s="25">
        <v>2</v>
      </c>
      <c r="D7" s="26">
        <v>5</v>
      </c>
      <c r="G7" s="22" t="s">
        <v>13</v>
      </c>
      <c r="H7" s="28">
        <v>1</v>
      </c>
      <c r="I7" s="28">
        <v>2</v>
      </c>
    </row>
    <row r="8" customHeight="1" spans="1:9">
      <c r="A8" s="23">
        <v>6</v>
      </c>
      <c r="B8" s="24" t="s">
        <v>14</v>
      </c>
      <c r="C8" s="25">
        <v>1</v>
      </c>
      <c r="D8" s="26">
        <v>2</v>
      </c>
      <c r="G8" s="22" t="s">
        <v>15</v>
      </c>
      <c r="H8" s="28">
        <v>1</v>
      </c>
      <c r="I8" s="28">
        <v>2</v>
      </c>
    </row>
    <row r="9" customHeight="1" spans="1:9">
      <c r="A9" s="23">
        <v>7</v>
      </c>
      <c r="B9" s="24" t="s">
        <v>16</v>
      </c>
      <c r="C9" s="25">
        <v>2</v>
      </c>
      <c r="D9" s="26">
        <v>4</v>
      </c>
      <c r="G9" s="22" t="s">
        <v>17</v>
      </c>
      <c r="H9" s="28">
        <v>1</v>
      </c>
      <c r="I9" s="28">
        <v>3</v>
      </c>
    </row>
    <row r="10" customHeight="1" spans="1:9">
      <c r="A10" s="23">
        <v>8</v>
      </c>
      <c r="B10" s="24" t="s">
        <v>18</v>
      </c>
      <c r="C10" s="25">
        <v>3</v>
      </c>
      <c r="D10" s="26">
        <v>6</v>
      </c>
      <c r="G10" s="22" t="s">
        <v>19</v>
      </c>
      <c r="H10" s="22">
        <v>0</v>
      </c>
      <c r="I10" s="22">
        <v>0</v>
      </c>
    </row>
    <row r="11" customHeight="1" spans="1:9">
      <c r="A11" s="23">
        <v>9</v>
      </c>
      <c r="B11" s="24" t="s">
        <v>20</v>
      </c>
      <c r="C11" s="25">
        <v>1</v>
      </c>
      <c r="D11" s="26">
        <v>1</v>
      </c>
      <c r="G11" s="29" t="s">
        <v>21</v>
      </c>
      <c r="H11" s="30">
        <v>4</v>
      </c>
      <c r="I11" s="30">
        <f>SUM(I6:I10)</f>
        <v>8</v>
      </c>
    </row>
    <row r="12" customHeight="1" spans="1:4">
      <c r="A12" s="23">
        <v>10</v>
      </c>
      <c r="B12" s="24" t="s">
        <v>22</v>
      </c>
      <c r="C12" s="25">
        <v>1</v>
      </c>
      <c r="D12" s="26">
        <v>0</v>
      </c>
    </row>
    <row r="13" customHeight="1" spans="1:4">
      <c r="A13" s="23">
        <v>11</v>
      </c>
      <c r="B13" s="24" t="s">
        <v>23</v>
      </c>
      <c r="C13" s="25">
        <v>1</v>
      </c>
      <c r="D13" s="26">
        <v>1</v>
      </c>
    </row>
    <row r="14" customHeight="1" spans="1:4">
      <c r="A14" s="23" t="s">
        <v>21</v>
      </c>
      <c r="B14" s="23"/>
      <c r="C14" s="22">
        <v>22</v>
      </c>
      <c r="D14" s="26">
        <v>40</v>
      </c>
    </row>
    <row r="15" customHeight="1" spans="1:1">
      <c r="A15" s="31" t="s">
        <v>24</v>
      </c>
    </row>
    <row r="16" customHeight="1" spans="1:1">
      <c r="A16" s="32" t="s">
        <v>24</v>
      </c>
    </row>
  </sheetData>
  <mergeCells count="3">
    <mergeCell ref="A1:D1"/>
    <mergeCell ref="G4:I4"/>
    <mergeCell ref="A14:B1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B40" sqref="B40"/>
    </sheetView>
  </sheetViews>
  <sheetFormatPr defaultColWidth="9" defaultRowHeight="13.5"/>
  <cols>
    <col min="1" max="1" width="6.75" customWidth="1"/>
    <col min="2" max="2" width="17.625" customWidth="1"/>
    <col min="3" max="3" width="7" customWidth="1"/>
    <col min="5" max="13" width="12.625"/>
  </cols>
  <sheetData>
    <row r="1" spans="1:13">
      <c r="A1" s="1" t="s">
        <v>25</v>
      </c>
      <c r="B1" s="2" t="s">
        <v>2</v>
      </c>
      <c r="C1" s="3" t="s">
        <v>26</v>
      </c>
      <c r="D1" s="4" t="s">
        <v>27</v>
      </c>
      <c r="E1" s="5" t="s">
        <v>28</v>
      </c>
      <c r="F1" s="4" t="s">
        <v>29</v>
      </c>
      <c r="G1" s="4"/>
      <c r="H1" s="4"/>
      <c r="I1" s="4"/>
      <c r="J1" s="4" t="s">
        <v>30</v>
      </c>
      <c r="K1" s="4"/>
      <c r="L1" s="4"/>
      <c r="M1" s="4"/>
    </row>
    <row r="2" spans="1:13">
      <c r="A2" s="1"/>
      <c r="B2" s="2"/>
      <c r="C2" s="3"/>
      <c r="D2" s="4"/>
      <c r="E2" s="6"/>
      <c r="F2" s="7" t="s">
        <v>31</v>
      </c>
      <c r="G2" s="7" t="s">
        <v>32</v>
      </c>
      <c r="H2" s="8" t="s">
        <v>33</v>
      </c>
      <c r="I2" s="16" t="s">
        <v>34</v>
      </c>
      <c r="J2" s="7" t="s">
        <v>31</v>
      </c>
      <c r="K2" s="7" t="s">
        <v>32</v>
      </c>
      <c r="L2" s="8" t="s">
        <v>33</v>
      </c>
      <c r="M2" s="16" t="s">
        <v>34</v>
      </c>
    </row>
    <row r="3" ht="27" spans="1:13">
      <c r="A3" s="1"/>
      <c r="B3" s="9" t="s">
        <v>35</v>
      </c>
      <c r="C3" s="10">
        <v>3198</v>
      </c>
      <c r="D3" s="11">
        <v>325</v>
      </c>
      <c r="E3" s="11">
        <f>(C3/$C$14+D3/$D$14)/2</f>
        <v>0.172182141494554</v>
      </c>
      <c r="F3" s="12">
        <f>E3*20</f>
        <v>3.44364282989108</v>
      </c>
      <c r="G3" s="12">
        <f>ROUND(F3,0)</f>
        <v>3</v>
      </c>
      <c r="H3" s="12">
        <v>4</v>
      </c>
      <c r="I3" s="17">
        <v>3</v>
      </c>
      <c r="J3" s="12">
        <f>E3*40</f>
        <v>6.88728565978217</v>
      </c>
      <c r="K3" s="12">
        <f>ROUND(J3,0)</f>
        <v>7</v>
      </c>
      <c r="L3" s="12">
        <v>8</v>
      </c>
      <c r="M3" s="17">
        <v>7</v>
      </c>
    </row>
    <row r="4" spans="1:13">
      <c r="A4" s="1"/>
      <c r="B4" s="9" t="s">
        <v>6</v>
      </c>
      <c r="C4" s="10">
        <v>3358</v>
      </c>
      <c r="D4" s="11">
        <v>421</v>
      </c>
      <c r="E4" s="11">
        <f t="shared" ref="E4:E14" si="0">(C4/$C$14+D4/$D$14)/2</f>
        <v>0.198707647315901</v>
      </c>
      <c r="F4" s="12">
        <f t="shared" ref="F4:F14" si="1">E4*20</f>
        <v>3.97415294631802</v>
      </c>
      <c r="G4" s="12">
        <f t="shared" ref="G4:G14" si="2">ROUND(F4,0)</f>
        <v>4</v>
      </c>
      <c r="H4" s="12">
        <v>4</v>
      </c>
      <c r="I4" s="17">
        <v>4</v>
      </c>
      <c r="J4" s="12">
        <f t="shared" ref="J4:J13" si="3">E4*40</f>
        <v>7.94830589263604</v>
      </c>
      <c r="K4" s="12">
        <f t="shared" ref="K4:K13" si="4">ROUND(J4,0)</f>
        <v>8</v>
      </c>
      <c r="L4" s="12">
        <v>8</v>
      </c>
      <c r="M4" s="17">
        <v>8</v>
      </c>
    </row>
    <row r="5" ht="27" spans="1:13">
      <c r="A5" s="1"/>
      <c r="B5" s="9" t="s">
        <v>36</v>
      </c>
      <c r="C5" s="10">
        <v>1109</v>
      </c>
      <c r="D5" s="11">
        <v>221</v>
      </c>
      <c r="E5" s="11">
        <f t="shared" si="0"/>
        <v>0.0840346067435267</v>
      </c>
      <c r="F5" s="12">
        <f t="shared" si="1"/>
        <v>1.68069213487053</v>
      </c>
      <c r="G5" s="12">
        <f t="shared" si="2"/>
        <v>2</v>
      </c>
      <c r="H5" s="12">
        <v>1</v>
      </c>
      <c r="I5" s="17">
        <v>2</v>
      </c>
      <c r="J5" s="12">
        <f t="shared" si="3"/>
        <v>3.36138426974107</v>
      </c>
      <c r="K5" s="12">
        <f t="shared" si="4"/>
        <v>3</v>
      </c>
      <c r="L5" s="12">
        <v>3</v>
      </c>
      <c r="M5" s="17">
        <v>3</v>
      </c>
    </row>
    <row r="6" ht="27" spans="1:13">
      <c r="A6" s="1"/>
      <c r="B6" s="13" t="s">
        <v>37</v>
      </c>
      <c r="C6" s="10">
        <v>1310</v>
      </c>
      <c r="D6" s="11">
        <v>180</v>
      </c>
      <c r="E6" s="11">
        <f t="shared" si="0"/>
        <v>0.081058980529527</v>
      </c>
      <c r="F6" s="12">
        <f t="shared" si="1"/>
        <v>1.62117961059054</v>
      </c>
      <c r="G6" s="12">
        <f t="shared" si="2"/>
        <v>2</v>
      </c>
      <c r="H6" s="12">
        <v>2</v>
      </c>
      <c r="I6" s="17">
        <v>2</v>
      </c>
      <c r="J6" s="12">
        <f t="shared" si="3"/>
        <v>3.24235922118108</v>
      </c>
      <c r="K6" s="12">
        <f t="shared" si="4"/>
        <v>3</v>
      </c>
      <c r="L6" s="12">
        <v>3</v>
      </c>
      <c r="M6" s="17">
        <v>3</v>
      </c>
    </row>
    <row r="7" spans="1:13">
      <c r="A7" s="1"/>
      <c r="B7" s="9" t="s">
        <v>12</v>
      </c>
      <c r="C7" s="10">
        <v>1884</v>
      </c>
      <c r="D7" s="11">
        <v>278</v>
      </c>
      <c r="E7" s="11">
        <f t="shared" si="0"/>
        <v>0.120873320713923</v>
      </c>
      <c r="F7" s="12">
        <f t="shared" si="1"/>
        <v>2.41746641427846</v>
      </c>
      <c r="G7" s="12">
        <f t="shared" si="2"/>
        <v>2</v>
      </c>
      <c r="H7" s="12">
        <v>2</v>
      </c>
      <c r="I7" s="17">
        <v>2</v>
      </c>
      <c r="J7" s="12">
        <f t="shared" si="3"/>
        <v>4.83493282855692</v>
      </c>
      <c r="K7" s="12">
        <f t="shared" si="4"/>
        <v>5</v>
      </c>
      <c r="L7" s="12">
        <v>4</v>
      </c>
      <c r="M7" s="17">
        <v>5</v>
      </c>
    </row>
    <row r="8" spans="1:13">
      <c r="A8" s="1"/>
      <c r="B8" s="9" t="s">
        <v>14</v>
      </c>
      <c r="C8" s="10">
        <v>815</v>
      </c>
      <c r="D8" s="11">
        <v>123</v>
      </c>
      <c r="E8" s="11">
        <f t="shared" si="0"/>
        <v>0.0529040526898838</v>
      </c>
      <c r="F8" s="12">
        <f t="shared" si="1"/>
        <v>1.05808105379768</v>
      </c>
      <c r="G8" s="12">
        <f t="shared" si="2"/>
        <v>1</v>
      </c>
      <c r="H8" s="12">
        <v>1</v>
      </c>
      <c r="I8" s="17">
        <v>1</v>
      </c>
      <c r="J8" s="12">
        <f t="shared" si="3"/>
        <v>2.11616210759535</v>
      </c>
      <c r="K8" s="12">
        <f t="shared" si="4"/>
        <v>2</v>
      </c>
      <c r="L8" s="12">
        <v>2</v>
      </c>
      <c r="M8" s="17">
        <v>2</v>
      </c>
    </row>
    <row r="9" spans="1:13">
      <c r="A9" s="1"/>
      <c r="B9" s="9" t="s">
        <v>16</v>
      </c>
      <c r="C9" s="10">
        <v>1415</v>
      </c>
      <c r="D9" s="11">
        <v>229</v>
      </c>
      <c r="E9" s="11">
        <f t="shared" si="0"/>
        <v>0.0953216896367355</v>
      </c>
      <c r="F9" s="12">
        <f t="shared" si="1"/>
        <v>1.90643379273471</v>
      </c>
      <c r="G9" s="12">
        <f t="shared" si="2"/>
        <v>2</v>
      </c>
      <c r="H9" s="12">
        <v>2</v>
      </c>
      <c r="I9" s="17">
        <v>2</v>
      </c>
      <c r="J9" s="12">
        <f t="shared" si="3"/>
        <v>3.81286758546942</v>
      </c>
      <c r="K9" s="12">
        <f t="shared" si="4"/>
        <v>4</v>
      </c>
      <c r="L9" s="12">
        <v>3</v>
      </c>
      <c r="M9" s="17">
        <v>4</v>
      </c>
    </row>
    <row r="10" spans="1:13">
      <c r="A10" s="1"/>
      <c r="B10" s="13" t="s">
        <v>18</v>
      </c>
      <c r="C10" s="10">
        <v>2394</v>
      </c>
      <c r="D10" s="11">
        <v>387</v>
      </c>
      <c r="E10" s="11">
        <f t="shared" si="0"/>
        <v>0.161173595137615</v>
      </c>
      <c r="F10" s="12">
        <f t="shared" si="1"/>
        <v>3.22347190275229</v>
      </c>
      <c r="G10" s="12">
        <f t="shared" si="2"/>
        <v>3</v>
      </c>
      <c r="H10" s="12">
        <v>3</v>
      </c>
      <c r="I10" s="17">
        <v>3</v>
      </c>
      <c r="J10" s="12">
        <f t="shared" si="3"/>
        <v>6.44694380550459</v>
      </c>
      <c r="K10" s="12">
        <f t="shared" si="4"/>
        <v>6</v>
      </c>
      <c r="L10" s="12">
        <v>6</v>
      </c>
      <c r="M10" s="17">
        <v>6</v>
      </c>
    </row>
    <row r="11" spans="1:13">
      <c r="A11" s="1"/>
      <c r="B11" s="9" t="s">
        <v>20</v>
      </c>
      <c r="C11" s="10">
        <v>287</v>
      </c>
      <c r="D11" s="11">
        <v>45</v>
      </c>
      <c r="E11" s="11">
        <f t="shared" si="0"/>
        <v>0.0190086974956121</v>
      </c>
      <c r="F11" s="12">
        <f t="shared" si="1"/>
        <v>0.380173949912243</v>
      </c>
      <c r="G11" s="12">
        <f t="shared" si="2"/>
        <v>0</v>
      </c>
      <c r="H11" s="12">
        <v>1</v>
      </c>
      <c r="I11" s="17">
        <v>1</v>
      </c>
      <c r="J11" s="12">
        <f t="shared" si="3"/>
        <v>0.760347899824485</v>
      </c>
      <c r="K11" s="12">
        <f t="shared" si="4"/>
        <v>1</v>
      </c>
      <c r="L11" s="12">
        <v>1</v>
      </c>
      <c r="M11" s="17">
        <v>1</v>
      </c>
    </row>
    <row r="12" spans="1:13">
      <c r="A12" s="1"/>
      <c r="B12" s="9" t="s">
        <v>22</v>
      </c>
      <c r="C12" s="10">
        <v>116</v>
      </c>
      <c r="D12" s="11">
        <v>14</v>
      </c>
      <c r="E12" s="11">
        <f t="shared" si="0"/>
        <v>0.0067422226279337</v>
      </c>
      <c r="F12" s="12">
        <f t="shared" si="1"/>
        <v>0.134844452558674</v>
      </c>
      <c r="G12" s="12">
        <f t="shared" si="2"/>
        <v>0</v>
      </c>
      <c r="H12" s="12">
        <v>1</v>
      </c>
      <c r="I12" s="17">
        <v>1</v>
      </c>
      <c r="J12" s="12">
        <f t="shared" si="3"/>
        <v>0.269688905117348</v>
      </c>
      <c r="K12" s="12">
        <f t="shared" si="4"/>
        <v>0</v>
      </c>
      <c r="L12" s="12">
        <v>1</v>
      </c>
      <c r="M12" s="17">
        <v>0</v>
      </c>
    </row>
    <row r="13" spans="1:13">
      <c r="A13" s="1"/>
      <c r="B13" s="9" t="s">
        <v>23</v>
      </c>
      <c r="C13" s="10">
        <v>236</v>
      </c>
      <c r="D13" s="11">
        <v>3</v>
      </c>
      <c r="E13" s="11">
        <f t="shared" si="0"/>
        <v>0.00799304561478832</v>
      </c>
      <c r="F13" s="12">
        <f t="shared" si="1"/>
        <v>0.159860912295766</v>
      </c>
      <c r="G13" s="12">
        <f t="shared" si="2"/>
        <v>0</v>
      </c>
      <c r="H13" s="12">
        <v>1</v>
      </c>
      <c r="I13" s="17">
        <v>1</v>
      </c>
      <c r="J13" s="12">
        <f t="shared" si="3"/>
        <v>0.319721824591533</v>
      </c>
      <c r="K13" s="12">
        <f t="shared" si="4"/>
        <v>0</v>
      </c>
      <c r="L13" s="12">
        <v>1</v>
      </c>
      <c r="M13" s="17">
        <v>1</v>
      </c>
    </row>
    <row r="14" spans="1:13">
      <c r="A14" s="1"/>
      <c r="B14" s="14" t="s">
        <v>21</v>
      </c>
      <c r="C14" s="15">
        <f>SUM(C3:C13)</f>
        <v>16122</v>
      </c>
      <c r="D14" s="15">
        <f>SUM(D3:D13)</f>
        <v>2226</v>
      </c>
      <c r="E14" s="15">
        <f t="shared" ref="E14:M14" si="5">SUM(E3:E13)</f>
        <v>1</v>
      </c>
      <c r="F14" s="15">
        <f t="shared" si="5"/>
        <v>20</v>
      </c>
      <c r="G14" s="15">
        <f t="shared" si="5"/>
        <v>19</v>
      </c>
      <c r="H14" s="15">
        <v>22</v>
      </c>
      <c r="I14" s="15">
        <f>SUM(I3:I13)</f>
        <v>22</v>
      </c>
      <c r="J14" s="15">
        <f t="shared" si="5"/>
        <v>40</v>
      </c>
      <c r="K14" s="15">
        <f t="shared" si="5"/>
        <v>39</v>
      </c>
      <c r="L14" s="15">
        <v>40</v>
      </c>
      <c r="M14" s="15">
        <f t="shared" si="5"/>
        <v>40</v>
      </c>
    </row>
  </sheetData>
  <mergeCells count="7">
    <mergeCell ref="F1:I1"/>
    <mergeCell ref="J1:M1"/>
    <mergeCell ref="A1:A14"/>
    <mergeCell ref="B1:B2"/>
    <mergeCell ref="C1:C2"/>
    <mergeCell ref="D1:D2"/>
    <mergeCell ref="E1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hxl</cp:lastModifiedBy>
  <dcterms:created xsi:type="dcterms:W3CDTF">2016-11-11T10:11:00Z</dcterms:created>
  <dcterms:modified xsi:type="dcterms:W3CDTF">2023-11-30T08:36:05Z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E9A90C1F499249C7A6B925B0154FB8C6</vt:lpwstr>
  </property>
</Properties>
</file>